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T\RKAS Pilv\FAO\Kapitalikomponendid\2024\04 Aprill\16 1. Mai 2, Viru MK\"/>
    </mc:Choice>
  </mc:AlternateContent>
  <xr:revisionPtr revIDLastSave="0" documentId="13_ncr:1_{15452F00-0B02-4C48-8FA1-7EC657665598}" xr6:coauthVersionLast="47" xr6:coauthVersionMax="47" xr10:uidLastSave="{00000000-0000-0000-0000-000000000000}"/>
  <bookViews>
    <workbookView xWindow="30225" yWindow="1380" windowWidth="21975" windowHeight="12600" xr2:uid="{7D6DDBEB-47B7-4770-B4F5-EF110F0A2DCB}"/>
  </bookViews>
  <sheets>
    <sheet name="Annuiteetgraafik_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B75" i="1" s="1"/>
  <c r="A73" i="1"/>
  <c r="E73" i="1"/>
  <c r="D73" i="1"/>
  <c r="E75" i="1" l="1"/>
  <c r="F75" i="1" s="1"/>
  <c r="D75" i="1"/>
  <c r="B76" i="1"/>
  <c r="F73" i="1"/>
  <c r="G73" i="1"/>
  <c r="C74" i="1" s="1"/>
  <c r="D74" i="1"/>
  <c r="A74" i="1"/>
  <c r="A75" i="1" s="1"/>
  <c r="E74" i="1"/>
  <c r="A76" i="1" l="1"/>
  <c r="B77" i="1"/>
  <c r="D76" i="1"/>
  <c r="E76" i="1"/>
  <c r="G74" i="1"/>
  <c r="C75" i="1" s="1"/>
  <c r="G75" i="1" s="1"/>
  <c r="C76" i="1" s="1"/>
  <c r="G76" i="1" s="1"/>
  <c r="F74" i="1"/>
  <c r="F76" i="1" l="1"/>
  <c r="C77" i="1"/>
  <c r="D77" i="1"/>
  <c r="E77" i="1"/>
  <c r="A77" i="1"/>
  <c r="G77" i="1"/>
  <c r="B78" i="1"/>
  <c r="F77" i="1"/>
  <c r="B79" i="1" l="1"/>
  <c r="E78" i="1"/>
  <c r="A78" i="1"/>
  <c r="C78" i="1"/>
  <c r="D78" i="1"/>
  <c r="F78" i="1" l="1"/>
  <c r="G78" i="1"/>
  <c r="E79" i="1"/>
  <c r="B80" i="1"/>
  <c r="C79" i="1"/>
  <c r="G79" i="1" s="1"/>
  <c r="A79" i="1"/>
  <c r="D79" i="1"/>
  <c r="F79" i="1" s="1"/>
  <c r="B81" i="1" l="1"/>
  <c r="D80" i="1"/>
  <c r="F80" i="1" s="1"/>
  <c r="C80" i="1"/>
  <c r="E80" i="1"/>
  <c r="G80" i="1" s="1"/>
  <c r="A80" i="1"/>
  <c r="A81" i="1" l="1"/>
  <c r="D81" i="1"/>
  <c r="B82" i="1"/>
  <c r="E81" i="1"/>
  <c r="F81" i="1" s="1"/>
  <c r="C81" i="1"/>
  <c r="G81" i="1" l="1"/>
  <c r="C82" i="1" s="1"/>
  <c r="G82" i="1" s="1"/>
  <c r="A82" i="1"/>
  <c r="B83" i="1"/>
  <c r="E82" i="1"/>
  <c r="D82" i="1"/>
  <c r="F82" i="1" s="1"/>
  <c r="B84" i="1" l="1"/>
  <c r="D83" i="1"/>
  <c r="F83" i="1" s="1"/>
  <c r="E83" i="1"/>
  <c r="A83" i="1"/>
  <c r="C83" i="1"/>
  <c r="G83" i="1" l="1"/>
  <c r="C84" i="1"/>
  <c r="E84" i="1"/>
  <c r="D84" i="1"/>
  <c r="F84" i="1" s="1"/>
  <c r="A84" i="1"/>
  <c r="B85" i="1"/>
  <c r="G84" i="1" l="1"/>
  <c r="C85" i="1" s="1"/>
  <c r="G85" i="1" s="1"/>
  <c r="A85" i="1"/>
  <c r="D85" i="1"/>
  <c r="F85" i="1" s="1"/>
  <c r="E85" i="1"/>
  <c r="B86" i="1"/>
  <c r="D86" i="1" l="1"/>
  <c r="A86" i="1"/>
  <c r="B87" i="1"/>
  <c r="C86" i="1"/>
  <c r="G86" i="1" s="1"/>
  <c r="E86" i="1"/>
  <c r="F86" i="1" s="1"/>
  <c r="B88" i="1" l="1"/>
  <c r="A87" i="1"/>
  <c r="E87" i="1"/>
  <c r="D87" i="1"/>
  <c r="F87" i="1" s="1"/>
  <c r="C87" i="1"/>
  <c r="G87" i="1" s="1"/>
  <c r="A88" i="1" l="1"/>
  <c r="C88" i="1"/>
  <c r="D88" i="1"/>
  <c r="E88" i="1"/>
  <c r="B89" i="1"/>
  <c r="F88" i="1" l="1"/>
  <c r="G88" i="1"/>
  <c r="B90" i="1"/>
  <c r="D89" i="1"/>
  <c r="F89" i="1" s="1"/>
  <c r="E89" i="1"/>
  <c r="C89" i="1"/>
  <c r="A89" i="1"/>
  <c r="G89" i="1" l="1"/>
  <c r="B91" i="1"/>
  <c r="E90" i="1"/>
  <c r="D90" i="1"/>
  <c r="F90" i="1" s="1"/>
  <c r="A90" i="1"/>
  <c r="C90" i="1"/>
  <c r="G90" i="1"/>
  <c r="A91" i="1" l="1"/>
  <c r="E91" i="1"/>
  <c r="B92" i="1"/>
  <c r="C91" i="1"/>
  <c r="G91" i="1" s="1"/>
  <c r="D91" i="1"/>
  <c r="F91" i="1" s="1"/>
  <c r="D92" i="1" l="1"/>
  <c r="C92" i="1"/>
  <c r="A92" i="1"/>
  <c r="B93" i="1"/>
  <c r="E92" i="1"/>
  <c r="F92" i="1" s="1"/>
  <c r="G92" i="1" l="1"/>
  <c r="C93" i="1" s="1"/>
  <c r="A93" i="1"/>
  <c r="E93" i="1"/>
  <c r="D93" i="1"/>
  <c r="F93" i="1" s="1"/>
  <c r="B94" i="1"/>
  <c r="G93" i="1" l="1"/>
  <c r="D94" i="1"/>
  <c r="F94" i="1" s="1"/>
  <c r="A94" i="1"/>
  <c r="E94" i="1"/>
  <c r="B95" i="1"/>
  <c r="C94" i="1"/>
  <c r="G94" i="1" s="1"/>
  <c r="E95" i="1" l="1"/>
  <c r="A95" i="1"/>
  <c r="D95" i="1"/>
  <c r="F95" i="1" s="1"/>
  <c r="B96" i="1"/>
  <c r="C95" i="1"/>
  <c r="G95" i="1" s="1"/>
  <c r="B97" i="1" l="1"/>
  <c r="C96" i="1"/>
  <c r="D96" i="1"/>
  <c r="A96" i="1"/>
  <c r="E96" i="1"/>
  <c r="G96" i="1" s="1"/>
  <c r="F96" i="1" l="1"/>
  <c r="A97" i="1"/>
  <c r="C97" i="1"/>
  <c r="E97" i="1"/>
  <c r="D97" i="1"/>
  <c r="F97" i="1" s="1"/>
  <c r="B98" i="1"/>
  <c r="G97" i="1" l="1"/>
  <c r="A98" i="1"/>
  <c r="D98" i="1"/>
  <c r="E98" i="1"/>
  <c r="G98" i="1" s="1"/>
  <c r="B99" i="1"/>
  <c r="C98" i="1"/>
  <c r="F98" i="1" l="1"/>
  <c r="B100" i="1"/>
  <c r="C99" i="1"/>
  <c r="G99" i="1" s="1"/>
  <c r="D99" i="1"/>
  <c r="F99" i="1" s="1"/>
  <c r="E99" i="1"/>
  <c r="A99" i="1"/>
  <c r="C100" i="1" l="1"/>
  <c r="B101" i="1"/>
  <c r="D100" i="1"/>
  <c r="A100" i="1"/>
  <c r="E100" i="1"/>
  <c r="G100" i="1" s="1"/>
  <c r="F100" i="1" l="1"/>
  <c r="E101" i="1"/>
  <c r="A101" i="1"/>
  <c r="D101" i="1"/>
  <c r="F101" i="1" s="1"/>
  <c r="B102" i="1"/>
  <c r="C101" i="1"/>
  <c r="G101" i="1" s="1"/>
  <c r="D102" i="1" l="1"/>
  <c r="A102" i="1"/>
  <c r="C102" i="1"/>
  <c r="E102" i="1"/>
  <c r="F102" i="1" s="1"/>
  <c r="B103" i="1"/>
  <c r="G102" i="1" l="1"/>
  <c r="B104" i="1"/>
  <c r="A103" i="1"/>
  <c r="C103" i="1"/>
  <c r="D103" i="1"/>
  <c r="F103" i="1" s="1"/>
  <c r="E103" i="1"/>
  <c r="G103" i="1" l="1"/>
  <c r="A104" i="1"/>
  <c r="B105" i="1"/>
  <c r="E104" i="1"/>
  <c r="D104" i="1"/>
  <c r="C104" i="1"/>
  <c r="G104" i="1" l="1"/>
  <c r="F104" i="1"/>
  <c r="B106" i="1"/>
  <c r="D105" i="1"/>
  <c r="E105" i="1"/>
  <c r="F105" i="1" s="1"/>
  <c r="C105" i="1"/>
  <c r="A105" i="1"/>
  <c r="G105" i="1" l="1"/>
  <c r="B107" i="1"/>
  <c r="C106" i="1"/>
  <c r="D106" i="1"/>
  <c r="A106" i="1"/>
  <c r="E106" i="1"/>
  <c r="G106" i="1" s="1"/>
  <c r="F106" i="1" l="1"/>
  <c r="A107" i="1"/>
  <c r="B108" i="1"/>
  <c r="C107" i="1"/>
  <c r="E107" i="1"/>
  <c r="G107" i="1" s="1"/>
  <c r="D107" i="1"/>
  <c r="F107" i="1" s="1"/>
  <c r="D108" i="1" l="1"/>
  <c r="E108" i="1"/>
  <c r="F108" i="1"/>
  <c r="C108" i="1"/>
  <c r="G108" i="1" s="1"/>
  <c r="A108" i="1"/>
  <c r="B109" i="1"/>
  <c r="C109" i="1" l="1"/>
  <c r="A109" i="1"/>
  <c r="E109" i="1"/>
  <c r="B110" i="1"/>
  <c r="D109" i="1"/>
  <c r="G109" i="1"/>
  <c r="C110" i="1" s="1"/>
  <c r="F109" i="1" l="1"/>
  <c r="B111" i="1"/>
  <c r="E110" i="1"/>
  <c r="G110" i="1" s="1"/>
  <c r="D110" i="1"/>
  <c r="F110" i="1" s="1"/>
  <c r="A110" i="1"/>
  <c r="E111" i="1" l="1"/>
  <c r="A111" i="1"/>
  <c r="C111" i="1"/>
  <c r="D111" i="1"/>
  <c r="F111" i="1" s="1"/>
  <c r="G111" i="1"/>
  <c r="B112" i="1"/>
  <c r="B113" i="1" l="1"/>
  <c r="E112" i="1"/>
  <c r="C112" i="1"/>
  <c r="G112" i="1" s="1"/>
  <c r="D112" i="1"/>
  <c r="F112" i="1" s="1"/>
  <c r="A112" i="1"/>
  <c r="A113" i="1" l="1"/>
  <c r="C113" i="1"/>
  <c r="E113" i="1"/>
  <c r="B114" i="1"/>
  <c r="D113" i="1"/>
  <c r="F113" i="1" s="1"/>
  <c r="G113" i="1" l="1"/>
  <c r="A114" i="1"/>
  <c r="E114" i="1"/>
  <c r="C114" i="1"/>
  <c r="G114" i="1" s="1"/>
  <c r="B115" i="1"/>
  <c r="D114" i="1"/>
  <c r="F114" i="1" s="1"/>
  <c r="B116" i="1" l="1"/>
  <c r="C115" i="1"/>
  <c r="D115" i="1"/>
  <c r="A115" i="1"/>
  <c r="E115" i="1"/>
  <c r="G115" i="1" s="1"/>
  <c r="F115" i="1" l="1"/>
  <c r="C116" i="1"/>
  <c r="D116" i="1"/>
  <c r="A116" i="1"/>
  <c r="B117" i="1"/>
  <c r="E116" i="1"/>
  <c r="G116" i="1" s="1"/>
  <c r="F116" i="1" l="1"/>
  <c r="E117" i="1"/>
  <c r="A117" i="1"/>
  <c r="D117" i="1"/>
  <c r="F117" i="1" s="1"/>
  <c r="B118" i="1"/>
  <c r="C117" i="1"/>
  <c r="G117" i="1" s="1"/>
  <c r="D118" i="1" l="1"/>
  <c r="A118" i="1"/>
  <c r="C118" i="1"/>
  <c r="G118" i="1" s="1"/>
  <c r="B119" i="1"/>
  <c r="E118" i="1"/>
  <c r="F118" i="1" s="1"/>
  <c r="B120" i="1" l="1"/>
  <c r="D119" i="1"/>
  <c r="E119" i="1"/>
  <c r="A119" i="1"/>
  <c r="C119" i="1"/>
  <c r="G119" i="1" s="1"/>
  <c r="F119" i="1" l="1"/>
  <c r="A120" i="1"/>
  <c r="D120" i="1"/>
  <c r="E120" i="1"/>
  <c r="C120" i="1"/>
  <c r="B121" i="1"/>
  <c r="F120" i="1" l="1"/>
  <c r="G120" i="1"/>
  <c r="B122" i="1"/>
  <c r="A121" i="1"/>
  <c r="D121" i="1"/>
  <c r="F121" i="1" s="1"/>
  <c r="E121" i="1"/>
  <c r="C121" i="1"/>
  <c r="G121" i="1" l="1"/>
  <c r="B123" i="1"/>
  <c r="C122" i="1"/>
  <c r="D122" i="1"/>
  <c r="A122" i="1"/>
  <c r="E122" i="1"/>
  <c r="G122" i="1" s="1"/>
  <c r="F122" i="1" l="1"/>
  <c r="A123" i="1"/>
  <c r="C123" i="1"/>
  <c r="D123" i="1"/>
  <c r="F123" i="1" s="1"/>
  <c r="B124" i="1"/>
  <c r="E123" i="1"/>
  <c r="G123" i="1" s="1"/>
  <c r="D124" i="1" l="1"/>
  <c r="E124" i="1"/>
  <c r="F124" i="1" s="1"/>
  <c r="A124" i="1"/>
  <c r="C124" i="1"/>
  <c r="G124" i="1" s="1"/>
  <c r="B125" i="1"/>
  <c r="C125" i="1" l="1"/>
  <c r="A125" i="1"/>
  <c r="B126" i="1"/>
  <c r="D125" i="1"/>
  <c r="F125" i="1" s="1"/>
  <c r="E125" i="1"/>
  <c r="G125" i="1" s="1"/>
  <c r="B127" i="1" l="1"/>
  <c r="E126" i="1"/>
  <c r="A126" i="1"/>
  <c r="D126" i="1"/>
  <c r="F126" i="1" s="1"/>
  <c r="C126" i="1"/>
  <c r="G126" i="1" s="1"/>
  <c r="E127" i="1" l="1"/>
  <c r="D127" i="1"/>
  <c r="F127" i="1" s="1"/>
  <c r="C127" i="1"/>
  <c r="G127" i="1" s="1"/>
  <c r="A127" i="1"/>
  <c r="B128" i="1"/>
  <c r="B129" i="1" l="1"/>
  <c r="A128" i="1"/>
  <c r="D128" i="1"/>
  <c r="E128" i="1"/>
  <c r="C128" i="1"/>
  <c r="G128" i="1" l="1"/>
  <c r="F128" i="1"/>
  <c r="A129" i="1"/>
  <c r="C129" i="1"/>
  <c r="G129" i="1" s="1"/>
  <c r="E129" i="1"/>
  <c r="B130" i="1"/>
  <c r="D129" i="1"/>
  <c r="F129" i="1" s="1"/>
  <c r="A130" i="1" l="1"/>
  <c r="D130" i="1"/>
  <c r="B131" i="1"/>
  <c r="C130" i="1"/>
  <c r="E130" i="1"/>
  <c r="G130" i="1" l="1"/>
  <c r="F130" i="1"/>
  <c r="B132" i="1"/>
  <c r="C131" i="1"/>
  <c r="E131" i="1"/>
  <c r="G131" i="1" s="1"/>
  <c r="A131" i="1"/>
  <c r="D131" i="1"/>
  <c r="F131" i="1" s="1"/>
  <c r="A132" i="1" l="1"/>
  <c r="C132" i="1"/>
  <c r="E132" i="1"/>
  <c r="G132" i="1" s="1"/>
  <c r="B133" i="1"/>
  <c r="D132" i="1"/>
  <c r="F132" i="1" s="1"/>
  <c r="C133" i="1" l="1"/>
  <c r="A133" i="1"/>
  <c r="B134" i="1"/>
  <c r="D133" i="1"/>
  <c r="F133" i="1" s="1"/>
  <c r="E133" i="1"/>
  <c r="G133" i="1" l="1"/>
  <c r="B135" i="1"/>
  <c r="D134" i="1"/>
  <c r="A134" i="1"/>
  <c r="E134" i="1"/>
  <c r="F134" i="1" s="1"/>
  <c r="C134" i="1"/>
  <c r="G134" i="1" l="1"/>
  <c r="A135" i="1"/>
  <c r="C135" i="1"/>
  <c r="D135" i="1"/>
  <c r="E135" i="1"/>
  <c r="F135" i="1"/>
  <c r="G135" i="1"/>
  <c r="B136" i="1"/>
  <c r="F136" i="1" l="1"/>
  <c r="A136" i="1"/>
  <c r="E136" i="1"/>
  <c r="C136" i="1"/>
  <c r="D136" i="1"/>
  <c r="B137" i="1"/>
  <c r="G136" i="1"/>
  <c r="F137" i="1" l="1"/>
  <c r="A137" i="1"/>
  <c r="B138" i="1"/>
  <c r="D137" i="1"/>
  <c r="E137" i="1"/>
  <c r="G137" i="1"/>
  <c r="C137" i="1"/>
  <c r="C138" i="1" l="1"/>
  <c r="D138" i="1"/>
  <c r="E138" i="1"/>
  <c r="A138" i="1"/>
  <c r="F138" i="1"/>
  <c r="G138" i="1"/>
  <c r="B139" i="1"/>
  <c r="A139" i="1" l="1"/>
  <c r="B140" i="1"/>
  <c r="D139" i="1"/>
  <c r="C139" i="1"/>
  <c r="F139" i="1"/>
  <c r="G139" i="1"/>
  <c r="E139" i="1"/>
  <c r="D140" i="1" l="1"/>
  <c r="E140" i="1"/>
  <c r="F140" i="1"/>
  <c r="G140" i="1"/>
  <c r="B141" i="1"/>
  <c r="C140" i="1"/>
  <c r="A140" i="1"/>
  <c r="C141" i="1" l="1"/>
  <c r="D141" i="1"/>
  <c r="F141" i="1"/>
  <c r="B142" i="1"/>
  <c r="A141" i="1"/>
  <c r="G141" i="1"/>
  <c r="E141" i="1"/>
  <c r="G142" i="1" l="1"/>
  <c r="D142" i="1"/>
  <c r="C142" i="1"/>
  <c r="F142" i="1"/>
  <c r="A142" i="1"/>
  <c r="E142" i="1"/>
  <c r="B143" i="1"/>
  <c r="F143" i="1" l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<sst xmlns="http://schemas.openxmlformats.org/spreadsheetml/2006/main" count="17" uniqueCount="16">
  <si>
    <t>Maksete algus</t>
  </si>
  <si>
    <t>Maksete arv</t>
  </si>
  <si>
    <t>kuud</t>
  </si>
  <si>
    <t>EUR (km-ta)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</si>
  <si>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</si>
  <si>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</si>
  <si>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</si>
  <si>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</si>
  <si>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</si>
  <si>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</si>
  <si>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</si>
  <si>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</si>
  <si>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algväärtus</t>
  </si>
  <si>
    <t>Kapitali lõppväärtus</t>
  </si>
  <si>
    <t>Kapitali tulumäär 2024 I pa</t>
  </si>
  <si>
    <t>Kapitalikomponendi annuiteetmaksegraafik - 1. Mai tn 2, Narva 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</si>
</sst>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</cellXfs>
  <cellStyles count="3">
    <cellStyle name="Normaallaad 4" xfId="2" xr:uid="{C518EF32-F477-4C7A-A1F1-D1D69E16654D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B4" sqref="B4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x14ac:dyDescent="0.35">
      <c r="A4" s="1"/>
      <c r="B4" s="4" t="s">
        <v>15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5"/>
      <c r="J7" s="40"/>
      <c r="K7" s="20"/>
      <c r="L7" s="20"/>
    </row>
    <row r="8" spans="1:16" x14ac:dyDescent="0.25">
      <c r="A8" s="1"/>
      <c r="B8" s="16" t="s">
        <v>12</v>
      </c>
      <c r="C8" s="17"/>
      <c r="D8" s="21">
        <f>E6-1</f>
        <v>45657</v>
      </c>
      <c r="E8" s="38">
        <v>10582.3</v>
      </c>
      <c r="F8" s="19" t="s">
        <v>3</v>
      </c>
      <c r="G8" s="35"/>
      <c r="J8" s="40"/>
      <c r="K8" s="20"/>
      <c r="L8" s="20"/>
    </row>
    <row r="9" spans="1:16" x14ac:dyDescent="0.25">
      <c r="A9" s="1"/>
      <c r="B9" s="16" t="s">
        <v>13</v>
      </c>
      <c r="C9" s="17"/>
      <c r="D9" s="21">
        <f>EOMONTH(D8,E7)</f>
        <v>47483</v>
      </c>
      <c r="E9" s="38">
        <v>0</v>
      </c>
      <c r="F9" s="19" t="s">
        <v>3</v>
      </c>
      <c r="G9" s="35"/>
      <c r="J9" s="40"/>
      <c r="K9" s="20"/>
      <c r="L9" s="20"/>
    </row>
    <row r="10" spans="1:16" x14ac:dyDescent="0.25">
      <c r="A10" s="1"/>
      <c r="B10" s="16" t="s">
        <v>4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14</v>
      </c>
      <c r="C11" s="25"/>
      <c r="D11" s="26"/>
      <c r="E11" s="39">
        <v>5.8000000000000003E-2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5</v>
      </c>
      <c r="B14" s="29" t="s">
        <v>6</v>
      </c>
      <c r="C14" s="29" t="s">
        <v>7</v>
      </c>
      <c r="D14" s="29" t="s">
        <v>8</v>
      </c>
      <c r="E14" s="29" t="s">
        <v>9</v>
      </c>
      <c r="F14" s="29" t="s">
        <v>10</v>
      </c>
      <c r="G14" s="37" t="s">
        <v>11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10582.3</v>
      </c>
      <c r="D15" s="31">
        <f>IF(B15="","",IPMT($E$11/12,B15,$E$7,-$E$8,$E$9,0))</f>
        <v>51.147783333333329</v>
      </c>
      <c r="E15" s="31">
        <f>IF(B15="","",PPMT($E$11/12,B15,$E$7,-$E$8,$E$9,0))</f>
        <v>152.45504120132725</v>
      </c>
      <c r="F15" s="31">
        <f>IF(B15="","",SUM(D15:E15))</f>
        <v>203.60282453466058</v>
      </c>
      <c r="G15" s="6">
        <f>IF(B15="","",SUM(C15)-SUM(E15))</f>
        <v>10429.844958798672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10429.844958798672</v>
      </c>
      <c r="D16" s="31">
        <f>IF(B16="","",IPMT($E$11/12,B16,$E$7,-$E$8,$E$9,0))</f>
        <v>50.410917300860262</v>
      </c>
      <c r="E16" s="31">
        <f>IF(B16="","",PPMT($E$11/12,B16,$E$7,-$E$8,$E$9,0))</f>
        <v>153.19190723380032</v>
      </c>
      <c r="F16" s="31">
        <f t="shared" ref="F16" si="0">IF(B16="","",SUM(D16:E16))</f>
        <v>203.60282453466058</v>
      </c>
      <c r="G16" s="6">
        <f t="shared" ref="G16" si="1">IF(B16="","",SUM(C16)-SUM(E16))</f>
        <v>10276.653051564872</v>
      </c>
      <c r="K16" s="20"/>
      <c r="L16" s="20"/>
      <c r="M16" s="23"/>
    </row>
    <row r="17" spans="1:13" x14ac:dyDescent="0.25">
      <c r="A17" s="30">
        <f t="shared" ref="A17:A74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74" si="4">IF(B17="","",G16)</f>
        <v>10276.653051564872</v>
      </c>
      <c r="D17" s="31">
        <f t="shared" ref="D17:D74" si="5">IF(B17="","",IPMT($E$11/12,B17,$E$7,-$E$8,$E$9,0))</f>
        <v>49.670489749230228</v>
      </c>
      <c r="E17" s="31">
        <f t="shared" ref="E17:E74" si="6">IF(B17="","",PPMT($E$11/12,B17,$E$7,-$E$8,$E$9,0))</f>
        <v>153.93233478543036</v>
      </c>
      <c r="F17" s="31">
        <f t="shared" ref="F17:F74" si="7">IF(B17="","",SUM(D17:E17))</f>
        <v>203.60282453466058</v>
      </c>
      <c r="G17" s="6">
        <f t="shared" ref="G17:G74" si="8">IF(B17="","",SUM(C17)-SUM(E17))</f>
        <v>10122.720716779442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10122.720716779442</v>
      </c>
      <c r="D18" s="31">
        <f t="shared" si="5"/>
        <v>48.926483464433971</v>
      </c>
      <c r="E18" s="31">
        <f t="shared" si="6"/>
        <v>154.67634107022661</v>
      </c>
      <c r="F18" s="31">
        <f t="shared" si="7"/>
        <v>203.60282453466058</v>
      </c>
      <c r="G18" s="6">
        <f t="shared" si="8"/>
        <v>9968.0443757092162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9968.0443757092162</v>
      </c>
      <c r="D19" s="31">
        <f t="shared" si="5"/>
        <v>48.178881149261215</v>
      </c>
      <c r="E19" s="31">
        <f t="shared" si="6"/>
        <v>155.42394338539935</v>
      </c>
      <c r="F19" s="31">
        <f t="shared" si="7"/>
        <v>203.60282453466056</v>
      </c>
      <c r="G19" s="6">
        <f t="shared" si="8"/>
        <v>9812.6204323238162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9812.6204323238162</v>
      </c>
      <c r="D20" s="31">
        <f t="shared" si="5"/>
        <v>47.42766542289845</v>
      </c>
      <c r="E20" s="31">
        <f t="shared" si="6"/>
        <v>156.17515911176216</v>
      </c>
      <c r="F20" s="31">
        <f t="shared" si="7"/>
        <v>203.60282453466061</v>
      </c>
      <c r="G20" s="6">
        <f t="shared" si="8"/>
        <v>9656.4452732120535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9656.4452732120535</v>
      </c>
      <c r="D21" s="31">
        <f t="shared" si="5"/>
        <v>46.672818820524931</v>
      </c>
      <c r="E21" s="31">
        <f t="shared" si="6"/>
        <v>156.93000571413566</v>
      </c>
      <c r="F21" s="31">
        <f t="shared" si="7"/>
        <v>203.60282453466058</v>
      </c>
      <c r="G21" s="6">
        <f t="shared" si="8"/>
        <v>9499.5152674979181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9499.5152674979181</v>
      </c>
      <c r="D22" s="31">
        <f t="shared" si="5"/>
        <v>45.914323792906615</v>
      </c>
      <c r="E22" s="31">
        <f t="shared" si="6"/>
        <v>157.68850074175398</v>
      </c>
      <c r="F22" s="31">
        <f t="shared" si="7"/>
        <v>203.60282453466061</v>
      </c>
      <c r="G22" s="6">
        <f t="shared" si="8"/>
        <v>9341.8267667561649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9341.8267667561649</v>
      </c>
      <c r="D23" s="31">
        <f t="shared" si="5"/>
        <v>45.152162705988125</v>
      </c>
      <c r="E23" s="31">
        <f t="shared" si="6"/>
        <v>158.45066182867245</v>
      </c>
      <c r="F23" s="31">
        <f t="shared" si="7"/>
        <v>203.60282453466058</v>
      </c>
      <c r="G23" s="6">
        <f t="shared" si="8"/>
        <v>9183.3761049274926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9183.3761049274926</v>
      </c>
      <c r="D24" s="31">
        <f t="shared" si="5"/>
        <v>44.386317840482882</v>
      </c>
      <c r="E24" s="31">
        <f t="shared" si="6"/>
        <v>159.21650669417772</v>
      </c>
      <c r="F24" s="31">
        <f t="shared" si="7"/>
        <v>203.60282453466061</v>
      </c>
      <c r="G24" s="6">
        <f t="shared" si="8"/>
        <v>9024.1595982333147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9024.1595982333147</v>
      </c>
      <c r="D25" s="31">
        <f t="shared" si="5"/>
        <v>43.616771391461022</v>
      </c>
      <c r="E25" s="31">
        <f t="shared" si="6"/>
        <v>159.98605314319957</v>
      </c>
      <c r="F25" s="31">
        <f t="shared" si="7"/>
        <v>203.60282453466058</v>
      </c>
      <c r="G25" s="6">
        <f t="shared" si="8"/>
        <v>8864.1735450901142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8864.1735450901142</v>
      </c>
      <c r="D26" s="31">
        <f t="shared" si="5"/>
        <v>42.843505467935557</v>
      </c>
      <c r="E26" s="31">
        <f t="shared" si="6"/>
        <v>160.75931906672503</v>
      </c>
      <c r="F26" s="31">
        <f t="shared" si="7"/>
        <v>203.60282453466058</v>
      </c>
      <c r="G26" s="6">
        <f t="shared" si="8"/>
        <v>8703.4142260233893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8703.4142260233893</v>
      </c>
      <c r="D27" s="31">
        <f t="shared" si="5"/>
        <v>42.066502092446385</v>
      </c>
      <c r="E27" s="31">
        <f t="shared" si="6"/>
        <v>161.53632244221419</v>
      </c>
      <c r="F27" s="31">
        <f t="shared" si="7"/>
        <v>203.60282453466056</v>
      </c>
      <c r="G27" s="6">
        <f t="shared" si="8"/>
        <v>8541.8779035811749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8541.8779035811749</v>
      </c>
      <c r="D28" s="31">
        <f t="shared" si="5"/>
        <v>41.285743200642351</v>
      </c>
      <c r="E28" s="31">
        <f t="shared" si="6"/>
        <v>162.31708133401824</v>
      </c>
      <c r="F28" s="31">
        <f t="shared" si="7"/>
        <v>203.60282453466058</v>
      </c>
      <c r="G28" s="6">
        <f t="shared" si="8"/>
        <v>8379.5608222471565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8379.5608222471565</v>
      </c>
      <c r="D29" s="31">
        <f t="shared" si="5"/>
        <v>40.50121064086126</v>
      </c>
      <c r="E29" s="31">
        <f t="shared" si="6"/>
        <v>163.10161389379934</v>
      </c>
      <c r="F29" s="31">
        <f t="shared" si="7"/>
        <v>203.60282453466061</v>
      </c>
      <c r="G29" s="6">
        <f t="shared" si="8"/>
        <v>8216.4592083533571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8216.4592083533571</v>
      </c>
      <c r="D30" s="31">
        <f t="shared" si="5"/>
        <v>39.712886173707894</v>
      </c>
      <c r="E30" s="31">
        <f t="shared" si="6"/>
        <v>163.8899383609527</v>
      </c>
      <c r="F30" s="31">
        <f t="shared" si="7"/>
        <v>203.60282453466058</v>
      </c>
      <c r="G30" s="6">
        <f t="shared" si="8"/>
        <v>8052.5692699924048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8052.5692699924048</v>
      </c>
      <c r="D31" s="31">
        <f t="shared" si="5"/>
        <v>38.920751471629956</v>
      </c>
      <c r="E31" s="31">
        <f t="shared" si="6"/>
        <v>164.68207306303063</v>
      </c>
      <c r="F31" s="31">
        <f t="shared" si="7"/>
        <v>203.60282453466058</v>
      </c>
      <c r="G31" s="6">
        <f t="shared" si="8"/>
        <v>7887.8871969293741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7887.8871969293741</v>
      </c>
      <c r="D32" s="31">
        <f t="shared" si="5"/>
        <v>38.124788118491978</v>
      </c>
      <c r="E32" s="31">
        <f t="shared" si="6"/>
        <v>165.47803641616861</v>
      </c>
      <c r="F32" s="31">
        <f t="shared" si="7"/>
        <v>203.60282453466058</v>
      </c>
      <c r="G32" s="6">
        <f t="shared" si="8"/>
        <v>7722.4091605132053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7722.4091605132053</v>
      </c>
      <c r="D33" s="31">
        <f t="shared" si="5"/>
        <v>37.324977609147162</v>
      </c>
      <c r="E33" s="31">
        <f t="shared" si="6"/>
        <v>166.27784692551342</v>
      </c>
      <c r="F33" s="31">
        <f t="shared" si="7"/>
        <v>203.60282453466058</v>
      </c>
      <c r="G33" s="6">
        <f t="shared" si="8"/>
        <v>7556.1313135876917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7556.1313135876917</v>
      </c>
      <c r="D34" s="31">
        <f t="shared" si="5"/>
        <v>36.521301349007175</v>
      </c>
      <c r="E34" s="31">
        <f t="shared" si="6"/>
        <v>167.0815231856534</v>
      </c>
      <c r="F34" s="31">
        <f t="shared" si="7"/>
        <v>203.60282453466056</v>
      </c>
      <c r="G34" s="6">
        <f t="shared" si="8"/>
        <v>7389.0497904020385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7389.0497904020385</v>
      </c>
      <c r="D35" s="31">
        <f t="shared" si="5"/>
        <v>35.713740653609861</v>
      </c>
      <c r="E35" s="31">
        <f t="shared" si="6"/>
        <v>167.88908388105074</v>
      </c>
      <c r="F35" s="31">
        <f t="shared" si="7"/>
        <v>203.60282453466061</v>
      </c>
      <c r="G35" s="6">
        <f t="shared" si="8"/>
        <v>7221.1607065209882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7221.1607065209882</v>
      </c>
      <c r="D36" s="31">
        <f t="shared" si="5"/>
        <v>34.902276748184775</v>
      </c>
      <c r="E36" s="31">
        <f t="shared" si="6"/>
        <v>168.70054778647582</v>
      </c>
      <c r="F36" s="31">
        <f t="shared" si="7"/>
        <v>203.60282453466061</v>
      </c>
      <c r="G36" s="6">
        <f t="shared" si="8"/>
        <v>7052.4601587345123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7052.4601587345123</v>
      </c>
      <c r="D37" s="31">
        <f t="shared" si="5"/>
        <v>34.086890767216815</v>
      </c>
      <c r="E37" s="31">
        <f t="shared" si="6"/>
        <v>169.51593376744376</v>
      </c>
      <c r="F37" s="31">
        <f t="shared" si="7"/>
        <v>203.60282453466056</v>
      </c>
      <c r="G37" s="6">
        <f t="shared" si="8"/>
        <v>6882.9442249670683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6882.9442249670683</v>
      </c>
      <c r="D38" s="31">
        <f t="shared" si="5"/>
        <v>33.267563754007504</v>
      </c>
      <c r="E38" s="31">
        <f t="shared" si="6"/>
        <v>170.3352607806531</v>
      </c>
      <c r="F38" s="31">
        <f t="shared" si="7"/>
        <v>203.60282453466061</v>
      </c>
      <c r="G38" s="6">
        <f t="shared" si="8"/>
        <v>6712.6089641864155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6712.6089641864155</v>
      </c>
      <c r="D39" s="31">
        <f t="shared" si="5"/>
        <v>32.444276660234337</v>
      </c>
      <c r="E39" s="31">
        <f t="shared" si="6"/>
        <v>171.15854787442623</v>
      </c>
      <c r="F39" s="31">
        <f t="shared" si="7"/>
        <v>203.60282453466056</v>
      </c>
      <c r="G39" s="6">
        <f t="shared" si="8"/>
        <v>6541.4504163119891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6541.4504163119891</v>
      </c>
      <c r="D40" s="31">
        <f t="shared" si="5"/>
        <v>31.61701034550795</v>
      </c>
      <c r="E40" s="31">
        <f t="shared" si="6"/>
        <v>171.98581418915262</v>
      </c>
      <c r="F40" s="31">
        <f t="shared" si="7"/>
        <v>203.60282453466056</v>
      </c>
      <c r="G40" s="6">
        <f t="shared" si="8"/>
        <v>6369.4646021228364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6369.4646021228364</v>
      </c>
      <c r="D41" s="31">
        <f t="shared" si="5"/>
        <v>30.785745576927045</v>
      </c>
      <c r="E41" s="31">
        <f t="shared" si="6"/>
        <v>172.81707895773351</v>
      </c>
      <c r="F41" s="31">
        <f t="shared" si="7"/>
        <v>203.60282453466056</v>
      </c>
      <c r="G41" s="6">
        <f t="shared" si="8"/>
        <v>6196.6475231651029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6196.6475231651029</v>
      </c>
      <c r="D42" s="31">
        <f t="shared" si="5"/>
        <v>29.950463028631333</v>
      </c>
      <c r="E42" s="31">
        <f t="shared" si="6"/>
        <v>173.65236150602928</v>
      </c>
      <c r="F42" s="31">
        <f t="shared" si="7"/>
        <v>203.60282453466061</v>
      </c>
      <c r="G42" s="6">
        <f t="shared" si="8"/>
        <v>6022.9951616590733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6022.9951616590733</v>
      </c>
      <c r="D43" s="31">
        <f t="shared" si="5"/>
        <v>29.111143281352195</v>
      </c>
      <c r="E43" s="31">
        <f t="shared" si="6"/>
        <v>174.49168125330843</v>
      </c>
      <c r="F43" s="31">
        <f t="shared" si="7"/>
        <v>203.60282453466061</v>
      </c>
      <c r="G43" s="6">
        <f t="shared" si="8"/>
        <v>5848.503480405765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5848.503480405765</v>
      </c>
      <c r="D44" s="31">
        <f t="shared" si="5"/>
        <v>28.267766821961203</v>
      </c>
      <c r="E44" s="31">
        <f t="shared" si="6"/>
        <v>175.33505771269938</v>
      </c>
      <c r="F44" s="31">
        <f t="shared" si="7"/>
        <v>203.60282453466058</v>
      </c>
      <c r="G44" s="6">
        <f t="shared" si="8"/>
        <v>5673.1684226930656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5673.1684226930656</v>
      </c>
      <c r="D45" s="31">
        <f t="shared" si="5"/>
        <v>27.420314043016486</v>
      </c>
      <c r="E45" s="31">
        <f t="shared" si="6"/>
        <v>176.18251049164411</v>
      </c>
      <c r="F45" s="31">
        <f t="shared" si="7"/>
        <v>203.60282453466058</v>
      </c>
      <c r="G45" s="6">
        <f t="shared" si="8"/>
        <v>5496.9859122014213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5496.9859122014213</v>
      </c>
      <c r="D46" s="31">
        <f t="shared" si="5"/>
        <v>26.568765242306874</v>
      </c>
      <c r="E46" s="31">
        <f t="shared" si="6"/>
        <v>177.0340592923537</v>
      </c>
      <c r="F46" s="31">
        <f t="shared" si="7"/>
        <v>203.60282453466058</v>
      </c>
      <c r="G46" s="6">
        <f t="shared" si="8"/>
        <v>5319.9518529090674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5319.9518529090674</v>
      </c>
      <c r="D47" s="31">
        <f t="shared" si="5"/>
        <v>25.713100622393835</v>
      </c>
      <c r="E47" s="31">
        <f t="shared" si="6"/>
        <v>177.88972391226673</v>
      </c>
      <c r="F47" s="31">
        <f t="shared" si="7"/>
        <v>203.60282453466056</v>
      </c>
      <c r="G47" s="6">
        <f t="shared" si="8"/>
        <v>5142.0621289968003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5142.0621289968003</v>
      </c>
      <c r="D48" s="31">
        <f t="shared" si="5"/>
        <v>24.853300290151207</v>
      </c>
      <c r="E48" s="31">
        <f t="shared" si="6"/>
        <v>178.74952424450936</v>
      </c>
      <c r="F48" s="31">
        <f t="shared" si="7"/>
        <v>203.60282453466056</v>
      </c>
      <c r="G48" s="6">
        <f t="shared" si="8"/>
        <v>4963.312604752291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4963.312604752291</v>
      </c>
      <c r="D49" s="31">
        <f t="shared" si="5"/>
        <v>23.989344256302751</v>
      </c>
      <c r="E49" s="31">
        <f t="shared" si="6"/>
        <v>179.61348027835786</v>
      </c>
      <c r="F49" s="31">
        <f t="shared" si="7"/>
        <v>203.60282453466061</v>
      </c>
      <c r="G49" s="6">
        <f t="shared" si="8"/>
        <v>4783.6991244739329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4783.6991244739329</v>
      </c>
      <c r="D50" s="31">
        <f t="shared" si="5"/>
        <v>23.121212434957346</v>
      </c>
      <c r="E50" s="31">
        <f t="shared" si="6"/>
        <v>180.48161209970326</v>
      </c>
      <c r="F50" s="31">
        <f t="shared" si="7"/>
        <v>203.60282453466061</v>
      </c>
      <c r="G50" s="6">
        <f t="shared" si="8"/>
        <v>4603.21751237423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4603.21751237423</v>
      </c>
      <c r="D51" s="31">
        <f t="shared" si="5"/>
        <v>22.248884643142116</v>
      </c>
      <c r="E51" s="31">
        <f t="shared" si="6"/>
        <v>181.35393989151848</v>
      </c>
      <c r="F51" s="31">
        <f t="shared" si="7"/>
        <v>203.60282453466058</v>
      </c>
      <c r="G51" s="6">
        <f t="shared" si="8"/>
        <v>4421.8635724827118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4421.8635724827118</v>
      </c>
      <c r="D52" s="31">
        <f t="shared" si="5"/>
        <v>21.372340600333114</v>
      </c>
      <c r="E52" s="31">
        <f t="shared" si="6"/>
        <v>182.23048393432745</v>
      </c>
      <c r="F52" s="31">
        <f t="shared" si="7"/>
        <v>203.60282453466056</v>
      </c>
      <c r="G52" s="6">
        <f t="shared" si="8"/>
        <v>4239.633088548384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4239.633088548384</v>
      </c>
      <c r="D53" s="31">
        <f t="shared" si="5"/>
        <v>20.491559927983864</v>
      </c>
      <c r="E53" s="31">
        <f t="shared" si="6"/>
        <v>183.11126460667674</v>
      </c>
      <c r="F53" s="31">
        <f t="shared" si="7"/>
        <v>203.60282453466061</v>
      </c>
      <c r="G53" s="6">
        <f t="shared" si="8"/>
        <v>4056.5218239417072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4056.5218239417072</v>
      </c>
      <c r="D54" s="31">
        <f t="shared" si="5"/>
        <v>19.606522149051589</v>
      </c>
      <c r="E54" s="31">
        <f t="shared" si="6"/>
        <v>183.996302385609</v>
      </c>
      <c r="F54" s="31">
        <f t="shared" si="7"/>
        <v>203.60282453466058</v>
      </c>
      <c r="G54" s="6">
        <f t="shared" si="8"/>
        <v>3872.5255215560983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3872.5255215560983</v>
      </c>
      <c r="D55" s="31">
        <f t="shared" si="5"/>
        <v>18.717206687521152</v>
      </c>
      <c r="E55" s="31">
        <f t="shared" si="6"/>
        <v>184.88561784713946</v>
      </c>
      <c r="F55" s="31">
        <f t="shared" si="7"/>
        <v>203.60282453466061</v>
      </c>
      <c r="G55" s="6">
        <f t="shared" si="8"/>
        <v>3687.6399037089586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3687.6399037089586</v>
      </c>
      <c r="D56" s="31">
        <f t="shared" si="5"/>
        <v>17.823592867926642</v>
      </c>
      <c r="E56" s="31">
        <f t="shared" si="6"/>
        <v>185.77923166673395</v>
      </c>
      <c r="F56" s="31">
        <f t="shared" si="7"/>
        <v>203.60282453466058</v>
      </c>
      <c r="G56" s="6">
        <f t="shared" si="8"/>
        <v>3501.8606720422249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3501.8606720422249</v>
      </c>
      <c r="D57" s="31">
        <f t="shared" si="5"/>
        <v>16.925659914870764</v>
      </c>
      <c r="E57" s="31">
        <f t="shared" si="6"/>
        <v>186.67716461978983</v>
      </c>
      <c r="F57" s="31">
        <f t="shared" si="7"/>
        <v>203.60282453466061</v>
      </c>
      <c r="G57" s="6">
        <f t="shared" si="8"/>
        <v>3315.183507422435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3315.183507422435</v>
      </c>
      <c r="D58" s="31">
        <f t="shared" si="5"/>
        <v>16.023386952541777</v>
      </c>
      <c r="E58" s="31">
        <f t="shared" si="6"/>
        <v>187.5794375821188</v>
      </c>
      <c r="F58" s="31">
        <f t="shared" si="7"/>
        <v>203.60282453466058</v>
      </c>
      <c r="G58" s="6">
        <f t="shared" si="8"/>
        <v>3127.6040698403162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3127.6040698403162</v>
      </c>
      <c r="D59" s="31">
        <f t="shared" si="5"/>
        <v>15.116753004228203</v>
      </c>
      <c r="E59" s="31">
        <f t="shared" si="6"/>
        <v>188.48607153043238</v>
      </c>
      <c r="F59" s="31">
        <f t="shared" si="7"/>
        <v>203.60282453466058</v>
      </c>
      <c r="G59" s="6">
        <f t="shared" si="8"/>
        <v>2939.1179983098837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2939.1179983098837</v>
      </c>
      <c r="D60" s="31">
        <f t="shared" si="5"/>
        <v>14.205736991831113</v>
      </c>
      <c r="E60" s="31">
        <f t="shared" si="6"/>
        <v>189.39708754282947</v>
      </c>
      <c r="F60" s="31">
        <f t="shared" si="7"/>
        <v>203.60282453466058</v>
      </c>
      <c r="G60" s="6">
        <f t="shared" si="8"/>
        <v>2749.7209107670542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2749.7209107670542</v>
      </c>
      <c r="D61" s="31">
        <f t="shared" si="5"/>
        <v>13.290317735374103</v>
      </c>
      <c r="E61" s="31">
        <f t="shared" si="6"/>
        <v>190.31250679928647</v>
      </c>
      <c r="F61" s="31">
        <f t="shared" si="7"/>
        <v>203.60282453466056</v>
      </c>
      <c r="G61" s="6">
        <f t="shared" si="8"/>
        <v>2559.4084039677678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2559.4084039677678</v>
      </c>
      <c r="D62" s="31">
        <f t="shared" si="5"/>
        <v>12.370473952510887</v>
      </c>
      <c r="E62" s="31">
        <f t="shared" si="6"/>
        <v>191.23235058214971</v>
      </c>
      <c r="F62" s="31">
        <f t="shared" si="7"/>
        <v>203.60282453466058</v>
      </c>
      <c r="G62" s="6">
        <f t="shared" si="8"/>
        <v>2368.1760533856182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2368.1760533856182</v>
      </c>
      <c r="D63" s="31">
        <f t="shared" si="5"/>
        <v>11.446184258030495</v>
      </c>
      <c r="E63" s="31">
        <f t="shared" si="6"/>
        <v>192.15664027663007</v>
      </c>
      <c r="F63" s="31">
        <f t="shared" si="7"/>
        <v>203.60282453466056</v>
      </c>
      <c r="G63" s="6">
        <f t="shared" si="8"/>
        <v>2176.0194131089879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2176.0194131089879</v>
      </c>
      <c r="D64" s="31">
        <f t="shared" si="5"/>
        <v>10.517427163360118</v>
      </c>
      <c r="E64" s="31">
        <f t="shared" si="6"/>
        <v>193.08539737130047</v>
      </c>
      <c r="F64" s="31">
        <f t="shared" si="7"/>
        <v>203.60282453466058</v>
      </c>
      <c r="G64" s="6">
        <f t="shared" si="8"/>
        <v>1982.9340157376873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1982.9340157376873</v>
      </c>
      <c r="D65" s="31">
        <f t="shared" si="5"/>
        <v>9.584181076065498</v>
      </c>
      <c r="E65" s="31">
        <f t="shared" si="6"/>
        <v>194.01864345859511</v>
      </c>
      <c r="F65" s="31">
        <f t="shared" si="7"/>
        <v>203.60282453466061</v>
      </c>
      <c r="G65" s="6">
        <f t="shared" si="8"/>
        <v>1788.9153722790923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1788.9153722790923</v>
      </c>
      <c r="D66" s="31">
        <f t="shared" si="5"/>
        <v>8.6464242993489542</v>
      </c>
      <c r="E66" s="31">
        <f t="shared" si="6"/>
        <v>194.95640023531163</v>
      </c>
      <c r="F66" s="31">
        <f t="shared" si="7"/>
        <v>203.60282453466058</v>
      </c>
      <c r="G66" s="6">
        <f t="shared" si="8"/>
        <v>1593.9589720437807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1593.9589720437807</v>
      </c>
      <c r="D67" s="31">
        <f t="shared" si="5"/>
        <v>7.7041350315449488</v>
      </c>
      <c r="E67" s="31">
        <f t="shared" si="6"/>
        <v>195.89868950311566</v>
      </c>
      <c r="F67" s="31">
        <f t="shared" si="7"/>
        <v>203.60282453466061</v>
      </c>
      <c r="G67" s="6">
        <f t="shared" si="8"/>
        <v>1398.060282540665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1398.060282540665</v>
      </c>
      <c r="D68" s="31">
        <f t="shared" si="5"/>
        <v>6.7572913656132245</v>
      </c>
      <c r="E68" s="31">
        <f t="shared" si="6"/>
        <v>196.84553316904737</v>
      </c>
      <c r="F68" s="31">
        <f t="shared" si="7"/>
        <v>203.60282453466058</v>
      </c>
      <c r="G68" s="6">
        <f t="shared" si="8"/>
        <v>1201.2147493716175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1201.2147493716175</v>
      </c>
      <c r="D69" s="31">
        <f t="shared" si="5"/>
        <v>5.8058712886294943</v>
      </c>
      <c r="E69" s="31">
        <f t="shared" si="6"/>
        <v>197.79695324603111</v>
      </c>
      <c r="F69" s="31">
        <f t="shared" si="7"/>
        <v>203.60282453466061</v>
      </c>
      <c r="G69" s="6">
        <f t="shared" si="8"/>
        <v>1003.4177961255864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1003.4177961255864</v>
      </c>
      <c r="D70" s="31">
        <f t="shared" si="5"/>
        <v>4.8498526812736777</v>
      </c>
      <c r="E70" s="31">
        <f t="shared" si="6"/>
        <v>198.7529718533869</v>
      </c>
      <c r="F70" s="31">
        <f t="shared" si="7"/>
        <v>203.60282453466058</v>
      </c>
      <c r="G70" s="6">
        <f t="shared" si="8"/>
        <v>804.66482427219944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804.66482427219944</v>
      </c>
      <c r="D71" s="31">
        <f t="shared" si="5"/>
        <v>3.8892133173156411</v>
      </c>
      <c r="E71" s="31">
        <f t="shared" si="6"/>
        <v>199.71361121734495</v>
      </c>
      <c r="F71" s="31">
        <f t="shared" si="7"/>
        <v>203.60282453466058</v>
      </c>
      <c r="G71" s="6">
        <f t="shared" si="8"/>
        <v>604.95121305485452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604.95121305485452</v>
      </c>
      <c r="D72" s="31">
        <f t="shared" si="5"/>
        <v>2.9239308630984735</v>
      </c>
      <c r="E72" s="31">
        <f t="shared" si="6"/>
        <v>200.67889367156212</v>
      </c>
      <c r="F72" s="31">
        <f t="shared" si="7"/>
        <v>203.60282453466058</v>
      </c>
      <c r="G72" s="6">
        <f t="shared" si="8"/>
        <v>404.27231938329237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404.27231938329237</v>
      </c>
      <c r="D73" s="31">
        <f t="shared" si="5"/>
        <v>1.9539828770192571</v>
      </c>
      <c r="E73" s="31">
        <f t="shared" si="6"/>
        <v>201.64884165764133</v>
      </c>
      <c r="F73" s="31">
        <f t="shared" si="7"/>
        <v>203.60282453466058</v>
      </c>
      <c r="G73" s="6">
        <f t="shared" si="8"/>
        <v>202.62347772565104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202.62347772565104</v>
      </c>
      <c r="D74" s="31">
        <f t="shared" si="5"/>
        <v>0.97934680900732396</v>
      </c>
      <c r="E74" s="31">
        <f t="shared" si="6"/>
        <v>202.62347772565326</v>
      </c>
      <c r="F74" s="31">
        <f t="shared" si="7"/>
        <v>203.60282453466058</v>
      </c>
      <c r="G74" s="6">
        <f t="shared" si="8"/>
        <v>-2.2168933355715126E-12</v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b7589fa98bb5ed139529d4534db5205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09de18c62322e35176aca711639f646e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5F25KTUSNP4X-205032580-155935</_dlc_DocId>
    <_dlc_DocIdUrl xmlns="d65e48b5-f38d-431e-9b4f-47403bf4583f">
      <Url>https://rkas.sharepoint.com/Kliendisuhted/_layouts/15/DocIdRedir.aspx?ID=5F25KTUSNP4X-205032580-155935</Url>
      <Description>5F25KTUSNP4X-205032580-155935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46C3B9B-17C7-4950-BAFF-5FA1E4936C74}"/>
</file>

<file path=customXml/itemProps2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schemas.openxmlformats.org/package/2006/metadata/core-properties"/>
    <ds:schemaRef ds:uri="3781b2b8-4806-4bd5-8f0f-f0ed2a88ffb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ae7e9c1-1a9d-426b-b4bc-76111263279c"/>
    <ds:schemaRef ds:uri="http://purl.org/dc/terms/"/>
    <ds:schemaRef ds:uri="http://www.w3.org/XML/1998/namespace"/>
    <ds:schemaRef ds:uri="d65e48b5-f38d-431e-9b4f-47403bf4583f"/>
    <ds:schemaRef ds:uri="a4634551-c501-4e5e-ac96-dde1e0c9b252"/>
  </ds:schemaRefs>
</ds:datastoreItem>
</file>

<file path=customXml/itemProps4.xml><?xml version="1.0" encoding="utf-8"?>
<ds:datastoreItem xmlns:ds="http://schemas.openxmlformats.org/officeDocument/2006/customXml" ds:itemID="{E52CACDA-D690-4828-A89C-7EC1BCCB693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Henri Telk</dc:creator>
  <cp:lastModifiedBy>Henri Telk</cp:lastModifiedBy>
  <dcterms:created xsi:type="dcterms:W3CDTF">2018-11-22T07:56:47Z</dcterms:created>
  <dcterms:modified xsi:type="dcterms:W3CDTF">2024-04-09T12:26:50Z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73b040fa-b513-440a-931b-d9e819f2d152</vt:lpwstr>
  </property>
</Properties>
</file>